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60" yWindow="0" windowWidth="24520" windowHeight="15360" tabRatio="500"/>
  </bookViews>
  <sheets>
    <sheet name="Tanja" sheetId="3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3" l="1"/>
  <c r="G59" i="3"/>
  <c r="I59" i="3"/>
  <c r="F58" i="3"/>
  <c r="G58" i="3"/>
  <c r="I58" i="3"/>
  <c r="F57" i="3"/>
  <c r="G57" i="3"/>
  <c r="I57" i="3"/>
  <c r="F55" i="3"/>
  <c r="G55" i="3"/>
  <c r="I55" i="3"/>
  <c r="F53" i="3"/>
  <c r="G53" i="3"/>
  <c r="I53" i="3"/>
  <c r="F52" i="3"/>
  <c r="G52" i="3"/>
  <c r="I52" i="3"/>
  <c r="F51" i="3"/>
  <c r="G51" i="3"/>
  <c r="I51" i="3"/>
  <c r="F49" i="3"/>
  <c r="G49" i="3"/>
  <c r="I49" i="3"/>
  <c r="F48" i="3"/>
  <c r="G48" i="3"/>
  <c r="I48" i="3"/>
  <c r="F47" i="3"/>
  <c r="G47" i="3"/>
  <c r="I47" i="3"/>
  <c r="F46" i="3"/>
  <c r="G46" i="3"/>
  <c r="I46" i="3"/>
  <c r="F45" i="3"/>
  <c r="G45" i="3"/>
  <c r="I45" i="3"/>
  <c r="F44" i="3"/>
  <c r="G44" i="3"/>
  <c r="I44" i="3"/>
  <c r="F43" i="3"/>
  <c r="G43" i="3"/>
  <c r="I43" i="3"/>
  <c r="F42" i="3"/>
  <c r="G42" i="3"/>
  <c r="I42" i="3"/>
  <c r="F41" i="3"/>
  <c r="G41" i="3"/>
  <c r="I41" i="3"/>
  <c r="F39" i="3"/>
  <c r="G39" i="3"/>
  <c r="I39" i="3"/>
  <c r="F38" i="3"/>
  <c r="G38" i="3"/>
  <c r="I38" i="3"/>
  <c r="F37" i="3"/>
  <c r="G37" i="3"/>
  <c r="I37" i="3"/>
  <c r="F36" i="3"/>
  <c r="G36" i="3"/>
  <c r="I36" i="3"/>
  <c r="F35" i="3"/>
  <c r="G35" i="3"/>
  <c r="I35" i="3"/>
  <c r="F34" i="3"/>
  <c r="G34" i="3"/>
  <c r="I34" i="3"/>
  <c r="F33" i="3"/>
  <c r="G33" i="3"/>
  <c r="I33" i="3"/>
  <c r="F32" i="3"/>
  <c r="G32" i="3"/>
  <c r="I32" i="3"/>
  <c r="F31" i="3"/>
  <c r="G31" i="3"/>
  <c r="I31" i="3"/>
  <c r="F30" i="3"/>
  <c r="G30" i="3"/>
  <c r="I30" i="3"/>
  <c r="F29" i="3"/>
  <c r="G29" i="3"/>
  <c r="I29" i="3"/>
  <c r="F28" i="3"/>
  <c r="G28" i="3"/>
  <c r="I28" i="3"/>
  <c r="F26" i="3"/>
  <c r="G26" i="3"/>
  <c r="I26" i="3"/>
  <c r="F25" i="3"/>
  <c r="G25" i="3"/>
  <c r="I25" i="3"/>
  <c r="F24" i="3"/>
  <c r="G24" i="3"/>
  <c r="I24" i="3"/>
  <c r="F23" i="3"/>
  <c r="G23" i="3"/>
  <c r="I23" i="3"/>
  <c r="F22" i="3"/>
  <c r="G22" i="3"/>
  <c r="I22" i="3"/>
  <c r="F21" i="3"/>
  <c r="G21" i="3"/>
  <c r="I21" i="3"/>
  <c r="F20" i="3"/>
  <c r="G20" i="3"/>
  <c r="I20" i="3"/>
  <c r="F19" i="3"/>
  <c r="G19" i="3"/>
  <c r="I19" i="3"/>
  <c r="F18" i="3"/>
  <c r="G18" i="3"/>
  <c r="I18" i="3"/>
  <c r="F17" i="3"/>
  <c r="G17" i="3"/>
  <c r="I17" i="3"/>
  <c r="F16" i="3"/>
  <c r="G16" i="3"/>
  <c r="I16" i="3"/>
  <c r="F15" i="3"/>
  <c r="G15" i="3"/>
  <c r="I15" i="3"/>
  <c r="F3" i="3"/>
  <c r="G3" i="3"/>
  <c r="I3" i="3"/>
  <c r="F4" i="3"/>
  <c r="G4" i="3"/>
  <c r="I4" i="3"/>
  <c r="F5" i="3"/>
  <c r="G5" i="3"/>
  <c r="I5" i="3"/>
  <c r="F6" i="3"/>
  <c r="G6" i="3"/>
  <c r="I6" i="3"/>
  <c r="F7" i="3"/>
  <c r="G7" i="3"/>
  <c r="I7" i="3"/>
  <c r="F8" i="3"/>
  <c r="G8" i="3"/>
  <c r="I8" i="3"/>
  <c r="F9" i="3"/>
  <c r="G9" i="3"/>
  <c r="I9" i="3"/>
  <c r="F10" i="3"/>
  <c r="G10" i="3"/>
  <c r="I10" i="3"/>
  <c r="F11" i="3"/>
  <c r="G11" i="3"/>
  <c r="I11" i="3"/>
  <c r="F12" i="3"/>
  <c r="G12" i="3"/>
  <c r="I12" i="3"/>
  <c r="F13" i="3"/>
  <c r="G13" i="3"/>
  <c r="I13" i="3"/>
  <c r="F2" i="3"/>
  <c r="G2" i="3"/>
  <c r="I2" i="3"/>
  <c r="C58" i="3"/>
  <c r="C59" i="3"/>
  <c r="C57" i="3"/>
  <c r="C55" i="3"/>
  <c r="C52" i="3"/>
  <c r="C53" i="3"/>
  <c r="C51" i="3"/>
  <c r="C42" i="3"/>
  <c r="C43" i="3"/>
  <c r="C44" i="3"/>
  <c r="C45" i="3"/>
  <c r="C46" i="3"/>
  <c r="C47" i="3"/>
  <c r="C48" i="3"/>
  <c r="C49" i="3"/>
  <c r="C41" i="3"/>
  <c r="C3" i="3"/>
  <c r="C4" i="3"/>
  <c r="C5" i="3"/>
  <c r="C6" i="3"/>
  <c r="C7" i="3"/>
  <c r="C8" i="3"/>
  <c r="C9" i="3"/>
  <c r="C10" i="3"/>
  <c r="C11" i="3"/>
  <c r="C12" i="3"/>
  <c r="C13" i="3"/>
  <c r="C15" i="3"/>
  <c r="C16" i="3"/>
  <c r="C17" i="3"/>
  <c r="C18" i="3"/>
  <c r="C19" i="3"/>
  <c r="C20" i="3"/>
  <c r="C21" i="3"/>
  <c r="C22" i="3"/>
  <c r="C23" i="3"/>
  <c r="C24" i="3"/>
  <c r="C25" i="3"/>
  <c r="C26" i="3"/>
  <c r="C28" i="3"/>
  <c r="C29" i="3"/>
  <c r="C30" i="3"/>
  <c r="C31" i="3"/>
  <c r="C32" i="3"/>
  <c r="C33" i="3"/>
  <c r="C34" i="3"/>
  <c r="C35" i="3"/>
  <c r="C36" i="3"/>
  <c r="C37" i="3"/>
  <c r="C38" i="3"/>
  <c r="C39" i="3"/>
  <c r="C2" i="3"/>
</calcChain>
</file>

<file path=xl/sharedStrings.xml><?xml version="1.0" encoding="utf-8"?>
<sst xmlns="http://schemas.openxmlformats.org/spreadsheetml/2006/main" count="122" uniqueCount="112">
  <si>
    <t>Artiekelnummer</t>
  </si>
  <si>
    <t>VK incl.</t>
  </si>
  <si>
    <t>Inkoop excl</t>
  </si>
  <si>
    <t>Korting</t>
  </si>
  <si>
    <t>%</t>
  </si>
  <si>
    <t xml:space="preserve">EAN </t>
  </si>
  <si>
    <t>Wilde Kruidenkeuken</t>
  </si>
  <si>
    <t>P01</t>
  </si>
  <si>
    <t>Wilde Kruidenthee</t>
  </si>
  <si>
    <t>P02</t>
  </si>
  <si>
    <t>Feestelijk Wildkruid</t>
  </si>
  <si>
    <t>P03</t>
  </si>
  <si>
    <t>Bijvoet</t>
  </si>
  <si>
    <t>P04</t>
  </si>
  <si>
    <t>S01</t>
  </si>
  <si>
    <t>Bijvoet boek</t>
  </si>
  <si>
    <t>Set 12 postkaarten</t>
  </si>
  <si>
    <t>Wildpluk boekje</t>
  </si>
  <si>
    <t>Wildpluk Recepten</t>
  </si>
  <si>
    <t>Eetbare Bloemen</t>
  </si>
  <si>
    <t>S02</t>
  </si>
  <si>
    <t>BTW</t>
  </si>
  <si>
    <t>Plantenrijk en evolutie</t>
  </si>
  <si>
    <t>S03</t>
  </si>
  <si>
    <t>Wildpluk Sla</t>
  </si>
  <si>
    <t>R01</t>
  </si>
  <si>
    <t>Wilde Bloemenboter</t>
  </si>
  <si>
    <t>R02</t>
  </si>
  <si>
    <r>
      <t xml:space="preserve">Wildpluk </t>
    </r>
    <r>
      <rPr>
        <b/>
        <sz val="12"/>
        <color theme="1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>ecepten</t>
    </r>
  </si>
  <si>
    <t>Wilde Bloemensla</t>
  </si>
  <si>
    <t>R03</t>
  </si>
  <si>
    <t>Wilde Gazpacho</t>
  </si>
  <si>
    <t>R04</t>
  </si>
  <si>
    <t>Wilde Ijsthee</t>
  </si>
  <si>
    <t>R05</t>
  </si>
  <si>
    <t>Wilde Kruidenboter</t>
  </si>
  <si>
    <t>R06</t>
  </si>
  <si>
    <t>Wilde Lentesla</t>
  </si>
  <si>
    <t>R07</t>
  </si>
  <si>
    <t>Wilde Princessen Limonade</t>
  </si>
  <si>
    <t>R08</t>
  </si>
  <si>
    <t>Wilde Pannenkoek</t>
  </si>
  <si>
    <t>R09</t>
  </si>
  <si>
    <t>Wilde Partysalade</t>
  </si>
  <si>
    <t>R10</t>
  </si>
  <si>
    <t>Wilde Pesto</t>
  </si>
  <si>
    <t>R11</t>
  </si>
  <si>
    <t>Wilde Soep</t>
  </si>
  <si>
    <t>R12</t>
  </si>
  <si>
    <t>B01</t>
  </si>
  <si>
    <t>B02</t>
  </si>
  <si>
    <t>B03</t>
  </si>
  <si>
    <t>B04</t>
  </si>
  <si>
    <t>B05</t>
  </si>
  <si>
    <t>B06</t>
  </si>
  <si>
    <t>B07</t>
  </si>
  <si>
    <t>B08</t>
  </si>
  <si>
    <t>Pittige Wilde Bloemen</t>
  </si>
  <si>
    <t>B09</t>
  </si>
  <si>
    <t>Wilde Bloementhee</t>
  </si>
  <si>
    <t>B10</t>
  </si>
  <si>
    <t>Wilde Rozige Ijsjes</t>
  </si>
  <si>
    <t>B11</t>
  </si>
  <si>
    <t>Zoete Bloemenboter</t>
  </si>
  <si>
    <t>B12</t>
  </si>
  <si>
    <t>Algen</t>
  </si>
  <si>
    <t>E01</t>
  </si>
  <si>
    <t>Alg</t>
  </si>
  <si>
    <t>E02</t>
  </si>
  <si>
    <t>Korstmossen</t>
  </si>
  <si>
    <t>E03</t>
  </si>
  <si>
    <t>Mossen</t>
  </si>
  <si>
    <t>E04</t>
  </si>
  <si>
    <t>Varens</t>
  </si>
  <si>
    <t>E05</t>
  </si>
  <si>
    <t>Paardenstaart</t>
  </si>
  <si>
    <t>E06</t>
  </si>
  <si>
    <t>Ginkgo</t>
  </si>
  <si>
    <t>E07</t>
  </si>
  <si>
    <t>Kegelvrucht</t>
  </si>
  <si>
    <t>E08</t>
  </si>
  <si>
    <t>Zaadplanten</t>
  </si>
  <si>
    <t>E09</t>
  </si>
  <si>
    <t>Bloemplanten</t>
  </si>
  <si>
    <t>E10</t>
  </si>
  <si>
    <t>Magnolia</t>
  </si>
  <si>
    <t>E11</t>
  </si>
  <si>
    <t>Cultuurplanten</t>
  </si>
  <si>
    <t>E12</t>
  </si>
  <si>
    <t>Dubbele wenskaarten</t>
  </si>
  <si>
    <t>D02</t>
  </si>
  <si>
    <t>D06</t>
  </si>
  <si>
    <t>D01</t>
  </si>
  <si>
    <t>D05</t>
  </si>
  <si>
    <t>D07</t>
  </si>
  <si>
    <t>D08</t>
  </si>
  <si>
    <t>D03</t>
  </si>
  <si>
    <t>D04</t>
  </si>
  <si>
    <t>D09</t>
  </si>
  <si>
    <t>Evolutie Plantenrijk</t>
  </si>
  <si>
    <t>Eetbare Wilde Bloemen - Geel</t>
  </si>
  <si>
    <t>Eetbare Wilde Bloemen - Roze</t>
  </si>
  <si>
    <t>Eetbare Wilde Bloemen - Paars</t>
  </si>
  <si>
    <t>Eetbare Wilde Bloemen - Blauw</t>
  </si>
  <si>
    <t>Eetbare Tuinbloemen - Geel</t>
  </si>
  <si>
    <t>Eetbare Tuinbloemen - Oranje</t>
  </si>
  <si>
    <t>Eetbare Tuinbloemen - Roze</t>
  </si>
  <si>
    <t>Eetbare Tuinbloemen - Blauw</t>
  </si>
  <si>
    <t>VK excl.</t>
  </si>
  <si>
    <t>Omschrijving</t>
  </si>
  <si>
    <t>Naam</t>
  </si>
  <si>
    <t>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</si>
</sst>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left"/>
    </xf>
    <xf numFmtId="9" fontId="5" fillId="0" borderId="0" xfId="0" applyNumberFormat="1" applyFont="1" applyAlignment="1">
      <alignment horizontal="left"/>
    </xf>
  </cellXfs>
  <cellStyles count="1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C1" zoomScale="183" zoomScaleNormal="183" zoomScalePageLayoutView="183" workbookViewId="0">
      <pane ySplit="1" topLeftCell="A28" activePane="bottomLeft" state="frozen"/>
      <selection pane="bottomLeft" activeCell="G28" sqref="G28"/>
    </sheetView>
  </sheetViews>
  <sheetFormatPr baseColWidth="10" defaultRowHeight="15" x14ac:dyDescent="0"/>
  <cols>
    <col min="1" max="1" width="18.83203125" style="5" customWidth="1"/>
    <col min="2" max="2" width="27.33203125" style="5" customWidth="1"/>
    <col min="3" max="3" width="39.1640625" style="5" customWidth="1"/>
    <col min="4" max="4" width="10.83203125" style="5"/>
    <col min="5" max="5" width="10.83203125" style="6"/>
    <col min="6" max="6" width="9.6640625" style="6" customWidth="1"/>
    <col min="7" max="7" width="10.83203125" style="6"/>
    <col min="8" max="8" width="8.1640625" style="7" bestFit="1" customWidth="1"/>
    <col min="9" max="9" width="10.83203125" style="6"/>
    <col min="10" max="10" width="10.83203125" style="5"/>
    <col min="11" max="11" width="16.1640625" style="7" customWidth="1"/>
    <col min="12" max="12" width="15.6640625" style="9" customWidth="1"/>
    <col min="13" max="16384" width="10.83203125" style="5"/>
  </cols>
  <sheetData>
    <row r="1" spans="1:12" s="1" customFormat="1" ht="16">
      <c r="A1" s="1" t="s">
        <v>111</v>
      </c>
      <c r="B1" s="1" t="s">
        <v>110</v>
      </c>
      <c r="C1" s="1" t="s">
        <v>109</v>
      </c>
      <c r="D1" s="1" t="s">
        <v>0</v>
      </c>
      <c r="E1" s="2" t="s">
        <v>1</v>
      </c>
      <c r="F1" s="2" t="s">
        <v>108</v>
      </c>
      <c r="G1" s="2" t="s">
        <v>2</v>
      </c>
      <c r="H1" s="3" t="s">
        <v>21</v>
      </c>
      <c r="I1" s="2" t="s">
        <v>3</v>
      </c>
      <c r="J1" s="1" t="s">
        <v>4</v>
      </c>
      <c r="K1" s="3" t="s">
        <v>5</v>
      </c>
      <c r="L1" s="4"/>
    </row>
    <row r="2" spans="1:12">
      <c r="A2" s="5" t="s">
        <v>28</v>
      </c>
      <c r="B2" s="5" t="s">
        <v>24</v>
      </c>
      <c r="C2" s="5" t="str">
        <f>"Postkaart "&amp;B2</f>
        <v>Postkaart Wildpluk Sla</v>
      </c>
      <c r="D2" s="5" t="s">
        <v>25</v>
      </c>
      <c r="E2" s="6">
        <v>1.65</v>
      </c>
      <c r="F2" s="6">
        <f t="shared" ref="F2:F13" si="0">E2-(E2/121*H2)</f>
        <v>1.3636363636363635</v>
      </c>
      <c r="G2" s="6">
        <f t="shared" ref="G2:G13" si="1">F2-(F2*J2)</f>
        <v>0.68181818181818177</v>
      </c>
      <c r="H2" s="7">
        <v>21</v>
      </c>
      <c r="I2" s="6">
        <f>F2-G2</f>
        <v>0.68181818181818177</v>
      </c>
      <c r="J2" s="8">
        <v>0.5</v>
      </c>
      <c r="K2" s="7">
        <v>6095814993925</v>
      </c>
    </row>
    <row r="3" spans="1:12">
      <c r="B3" s="5" t="s">
        <v>26</v>
      </c>
      <c r="C3" s="5" t="str">
        <f t="shared" ref="C3:C39" si="2">"Postkaart "&amp;B3</f>
        <v>Postkaart Wilde Bloemenboter</v>
      </c>
      <c r="D3" s="5" t="s">
        <v>27</v>
      </c>
      <c r="E3" s="6">
        <v>1.65</v>
      </c>
      <c r="F3" s="6">
        <f t="shared" si="0"/>
        <v>1.3636363636363635</v>
      </c>
      <c r="G3" s="6">
        <f t="shared" si="1"/>
        <v>0.68181818181818177</v>
      </c>
      <c r="H3" s="7">
        <v>21</v>
      </c>
      <c r="I3" s="6">
        <f t="shared" ref="I3:I59" si="3">F3-G3</f>
        <v>0.68181818181818177</v>
      </c>
      <c r="J3" s="8">
        <v>0.5</v>
      </c>
      <c r="K3" s="7">
        <v>6095813378334</v>
      </c>
    </row>
    <row r="4" spans="1:12">
      <c r="B4" s="5" t="s">
        <v>29</v>
      </c>
      <c r="C4" s="5" t="str">
        <f t="shared" si="2"/>
        <v>Postkaart Wilde Bloemensla</v>
      </c>
      <c r="D4" s="5" t="s">
        <v>30</v>
      </c>
      <c r="E4" s="6">
        <v>1.65</v>
      </c>
      <c r="F4" s="6">
        <f t="shared" si="0"/>
        <v>1.3636363636363635</v>
      </c>
      <c r="G4" s="6">
        <f t="shared" si="1"/>
        <v>0.68181818181818177</v>
      </c>
      <c r="H4" s="7">
        <v>21</v>
      </c>
      <c r="I4" s="6">
        <f t="shared" si="3"/>
        <v>0.68181818181818177</v>
      </c>
      <c r="J4" s="8">
        <v>0.5</v>
      </c>
      <c r="K4" s="7">
        <v>6095813897859</v>
      </c>
    </row>
    <row r="5" spans="1:12">
      <c r="B5" s="5" t="s">
        <v>31</v>
      </c>
      <c r="C5" s="5" t="str">
        <f t="shared" si="2"/>
        <v>Postkaart Wilde Gazpacho</v>
      </c>
      <c r="D5" s="5" t="s">
        <v>32</v>
      </c>
      <c r="E5" s="6">
        <v>1.65</v>
      </c>
      <c r="F5" s="6">
        <f t="shared" si="0"/>
        <v>1.3636363636363635</v>
      </c>
      <c r="G5" s="6">
        <f t="shared" si="1"/>
        <v>0.68181818181818177</v>
      </c>
      <c r="H5" s="7">
        <v>21</v>
      </c>
      <c r="I5" s="6">
        <f t="shared" si="3"/>
        <v>0.68181818181818177</v>
      </c>
      <c r="J5" s="8">
        <v>0.5</v>
      </c>
      <c r="K5" s="7">
        <v>6095814065059</v>
      </c>
    </row>
    <row r="6" spans="1:12">
      <c r="B6" s="5" t="s">
        <v>33</v>
      </c>
      <c r="C6" s="5" t="str">
        <f t="shared" si="2"/>
        <v>Postkaart Wilde Ijsthee</v>
      </c>
      <c r="D6" s="5" t="s">
        <v>34</v>
      </c>
      <c r="E6" s="6">
        <v>1.65</v>
      </c>
      <c r="F6" s="6">
        <f t="shared" si="0"/>
        <v>1.3636363636363635</v>
      </c>
      <c r="G6" s="6">
        <f t="shared" si="1"/>
        <v>0.68181818181818177</v>
      </c>
      <c r="H6" s="7">
        <v>21</v>
      </c>
      <c r="I6" s="6">
        <f t="shared" si="3"/>
        <v>0.68181818181818177</v>
      </c>
      <c r="J6" s="8">
        <v>0.5</v>
      </c>
      <c r="K6" s="7">
        <v>6095814488421</v>
      </c>
    </row>
    <row r="7" spans="1:12">
      <c r="B7" s="5" t="s">
        <v>35</v>
      </c>
      <c r="C7" s="5" t="str">
        <f t="shared" si="2"/>
        <v>Postkaart Wilde Kruidenboter</v>
      </c>
      <c r="D7" s="5" t="s">
        <v>36</v>
      </c>
      <c r="E7" s="6">
        <v>1.65</v>
      </c>
      <c r="F7" s="6">
        <f t="shared" si="0"/>
        <v>1.3636363636363635</v>
      </c>
      <c r="G7" s="6">
        <f t="shared" si="1"/>
        <v>0.68181818181818177</v>
      </c>
      <c r="H7" s="7">
        <v>21</v>
      </c>
      <c r="I7" s="6">
        <f t="shared" si="3"/>
        <v>0.68181818181818177</v>
      </c>
      <c r="J7" s="8">
        <v>0.5</v>
      </c>
      <c r="K7" s="7">
        <v>6095814539529</v>
      </c>
    </row>
    <row r="8" spans="1:12">
      <c r="B8" s="5" t="s">
        <v>37</v>
      </c>
      <c r="C8" s="5" t="str">
        <f t="shared" si="2"/>
        <v>Postkaart Wilde Lentesla</v>
      </c>
      <c r="D8" s="5" t="s">
        <v>38</v>
      </c>
      <c r="E8" s="6">
        <v>1.65</v>
      </c>
      <c r="F8" s="6">
        <f t="shared" si="0"/>
        <v>1.3636363636363635</v>
      </c>
      <c r="G8" s="6">
        <f t="shared" si="1"/>
        <v>0.68181818181818177</v>
      </c>
      <c r="H8" s="7">
        <v>21</v>
      </c>
      <c r="I8" s="6">
        <f t="shared" si="3"/>
        <v>0.68181818181818177</v>
      </c>
      <c r="J8" s="8">
        <v>0.5</v>
      </c>
      <c r="K8" s="7">
        <v>6095813751724</v>
      </c>
    </row>
    <row r="9" spans="1:12">
      <c r="B9" s="5" t="s">
        <v>39</v>
      </c>
      <c r="C9" s="5" t="str">
        <f t="shared" si="2"/>
        <v>Postkaart Wilde Princessen Limonade</v>
      </c>
      <c r="D9" s="5" t="s">
        <v>40</v>
      </c>
      <c r="E9" s="6">
        <v>1.65</v>
      </c>
      <c r="F9" s="6">
        <f t="shared" si="0"/>
        <v>1.3636363636363635</v>
      </c>
      <c r="G9" s="6">
        <f t="shared" si="1"/>
        <v>0.68181818181818177</v>
      </c>
      <c r="H9" s="7">
        <v>21</v>
      </c>
      <c r="I9" s="6">
        <f t="shared" si="3"/>
        <v>0.68181818181818177</v>
      </c>
      <c r="J9" s="8">
        <v>0.5</v>
      </c>
      <c r="K9" s="7">
        <v>6095814617630</v>
      </c>
    </row>
    <row r="10" spans="1:12">
      <c r="B10" s="5" t="s">
        <v>41</v>
      </c>
      <c r="C10" s="5" t="str">
        <f t="shared" si="2"/>
        <v>Postkaart Wilde Pannenkoek</v>
      </c>
      <c r="D10" s="5" t="s">
        <v>42</v>
      </c>
      <c r="E10" s="6">
        <v>1.65</v>
      </c>
      <c r="F10" s="6">
        <f t="shared" si="0"/>
        <v>1.3636363636363635</v>
      </c>
      <c r="G10" s="6">
        <f t="shared" si="1"/>
        <v>0.68181818181818177</v>
      </c>
      <c r="H10" s="7">
        <v>21</v>
      </c>
      <c r="I10" s="6">
        <f t="shared" si="3"/>
        <v>0.68181818181818177</v>
      </c>
      <c r="J10" s="8">
        <v>0.5</v>
      </c>
      <c r="K10" s="7">
        <v>6095814625604</v>
      </c>
    </row>
    <row r="11" spans="1:12">
      <c r="B11" s="5" t="s">
        <v>43</v>
      </c>
      <c r="C11" s="5" t="str">
        <f t="shared" si="2"/>
        <v>Postkaart Wilde Partysalade</v>
      </c>
      <c r="D11" s="5" t="s">
        <v>44</v>
      </c>
      <c r="E11" s="6">
        <v>1.65</v>
      </c>
      <c r="F11" s="6">
        <f t="shared" si="0"/>
        <v>1.3636363636363635</v>
      </c>
      <c r="G11" s="6">
        <f t="shared" si="1"/>
        <v>0.68181818181818177</v>
      </c>
      <c r="H11" s="7">
        <v>21</v>
      </c>
      <c r="I11" s="6">
        <f t="shared" si="3"/>
        <v>0.68181818181818177</v>
      </c>
      <c r="J11" s="8">
        <v>0.5</v>
      </c>
      <c r="K11" s="7">
        <v>6095814773794</v>
      </c>
    </row>
    <row r="12" spans="1:12">
      <c r="B12" s="5" t="s">
        <v>45</v>
      </c>
      <c r="C12" s="5" t="str">
        <f t="shared" si="2"/>
        <v>Postkaart Wilde Pesto</v>
      </c>
      <c r="D12" s="5" t="s">
        <v>46</v>
      </c>
      <c r="E12" s="6">
        <v>1.65</v>
      </c>
      <c r="F12" s="6">
        <f t="shared" si="0"/>
        <v>1.3636363636363635</v>
      </c>
      <c r="G12" s="6">
        <f t="shared" si="1"/>
        <v>0.68181818181818177</v>
      </c>
      <c r="H12" s="7">
        <v>21</v>
      </c>
      <c r="I12" s="6">
        <f t="shared" si="3"/>
        <v>0.68181818181818177</v>
      </c>
      <c r="J12" s="8">
        <v>0.5</v>
      </c>
      <c r="K12" s="7">
        <v>6095814978977</v>
      </c>
    </row>
    <row r="13" spans="1:12">
      <c r="B13" s="5" t="s">
        <v>47</v>
      </c>
      <c r="C13" s="5" t="str">
        <f t="shared" si="2"/>
        <v>Postkaart Wilde Soep</v>
      </c>
      <c r="D13" s="5" t="s">
        <v>48</v>
      </c>
      <c r="E13" s="6">
        <v>1.65</v>
      </c>
      <c r="F13" s="6">
        <f t="shared" si="0"/>
        <v>1.3636363636363635</v>
      </c>
      <c r="G13" s="6">
        <f t="shared" si="1"/>
        <v>0.68181818181818177</v>
      </c>
      <c r="H13" s="7">
        <v>21</v>
      </c>
      <c r="I13" s="6">
        <f t="shared" si="3"/>
        <v>0.68181818181818177</v>
      </c>
      <c r="J13" s="8">
        <v>0.5</v>
      </c>
      <c r="K13" s="7">
        <v>6095814919901</v>
      </c>
    </row>
    <row r="15" spans="1:12">
      <c r="A15" s="5" t="s">
        <v>19</v>
      </c>
      <c r="B15" s="5" t="s">
        <v>100</v>
      </c>
      <c r="C15" s="5" t="str">
        <f t="shared" si="2"/>
        <v>Postkaart Eetbare Wilde Bloemen - Geel</v>
      </c>
      <c r="D15" s="5" t="s">
        <v>49</v>
      </c>
      <c r="E15" s="6">
        <v>1.65</v>
      </c>
      <c r="F15" s="6">
        <f t="shared" ref="F15:F26" si="4">E15-(E15/121*H15)</f>
        <v>1.3636363636363635</v>
      </c>
      <c r="G15" s="6">
        <f t="shared" ref="G15:G26" si="5">F15-(F15*J15)</f>
        <v>0.68181818181818177</v>
      </c>
      <c r="H15" s="7">
        <v>21</v>
      </c>
      <c r="I15" s="6">
        <f t="shared" si="3"/>
        <v>0.68181818181818177</v>
      </c>
      <c r="J15" s="8">
        <v>0.5</v>
      </c>
      <c r="K15" s="7">
        <v>6095815178192</v>
      </c>
    </row>
    <row r="16" spans="1:12">
      <c r="B16" s="5" t="s">
        <v>101</v>
      </c>
      <c r="C16" s="5" t="str">
        <f t="shared" si="2"/>
        <v>Postkaart Eetbare Wilde Bloemen - Roze</v>
      </c>
      <c r="D16" s="5" t="s">
        <v>50</v>
      </c>
      <c r="E16" s="6">
        <v>1.65</v>
      </c>
      <c r="F16" s="6">
        <f t="shared" si="4"/>
        <v>1.3636363636363635</v>
      </c>
      <c r="G16" s="6">
        <f t="shared" si="5"/>
        <v>0.68181818181818177</v>
      </c>
      <c r="H16" s="7">
        <v>21</v>
      </c>
      <c r="I16" s="6">
        <f t="shared" si="3"/>
        <v>0.68181818181818177</v>
      </c>
      <c r="J16" s="8">
        <v>0.5</v>
      </c>
      <c r="K16" s="7">
        <v>6095815197162</v>
      </c>
    </row>
    <row r="17" spans="1:11">
      <c r="B17" s="5" t="s">
        <v>102</v>
      </c>
      <c r="C17" s="5" t="str">
        <f t="shared" si="2"/>
        <v>Postkaart Eetbare Wilde Bloemen - Paars</v>
      </c>
      <c r="D17" s="5" t="s">
        <v>51</v>
      </c>
      <c r="E17" s="6">
        <v>1.65</v>
      </c>
      <c r="F17" s="6">
        <f t="shared" si="4"/>
        <v>1.3636363636363635</v>
      </c>
      <c r="G17" s="6">
        <f t="shared" si="5"/>
        <v>0.68181818181818177</v>
      </c>
      <c r="H17" s="7">
        <v>21</v>
      </c>
      <c r="I17" s="6">
        <f t="shared" si="3"/>
        <v>0.68181818181818177</v>
      </c>
      <c r="J17" s="8">
        <v>0.5</v>
      </c>
      <c r="K17" s="7">
        <v>6095815237288</v>
      </c>
    </row>
    <row r="18" spans="1:11">
      <c r="B18" s="5" t="s">
        <v>103</v>
      </c>
      <c r="C18" s="5" t="str">
        <f t="shared" si="2"/>
        <v>Postkaart Eetbare Wilde Bloemen - Blauw</v>
      </c>
      <c r="D18" s="5" t="s">
        <v>52</v>
      </c>
      <c r="E18" s="6">
        <v>1.65</v>
      </c>
      <c r="F18" s="6">
        <f t="shared" si="4"/>
        <v>1.3636363636363635</v>
      </c>
      <c r="G18" s="6">
        <f t="shared" si="5"/>
        <v>0.68181818181818177</v>
      </c>
      <c r="H18" s="7">
        <v>21</v>
      </c>
      <c r="I18" s="6">
        <f t="shared" si="3"/>
        <v>0.68181818181818177</v>
      </c>
      <c r="J18" s="8">
        <v>0.5</v>
      </c>
      <c r="K18" s="7">
        <v>6095815295202</v>
      </c>
    </row>
    <row r="19" spans="1:11">
      <c r="B19" s="5" t="s">
        <v>104</v>
      </c>
      <c r="C19" s="5" t="str">
        <f t="shared" si="2"/>
        <v>Postkaart Eetbare Tuinbloemen - Geel</v>
      </c>
      <c r="D19" s="5" t="s">
        <v>53</v>
      </c>
      <c r="E19" s="6">
        <v>1.65</v>
      </c>
      <c r="F19" s="6">
        <f t="shared" si="4"/>
        <v>1.3636363636363635</v>
      </c>
      <c r="G19" s="6">
        <f t="shared" si="5"/>
        <v>0.68181818181818177</v>
      </c>
      <c r="H19" s="7">
        <v>21</v>
      </c>
      <c r="I19" s="6">
        <f t="shared" si="3"/>
        <v>0.68181818181818177</v>
      </c>
      <c r="J19" s="8">
        <v>0.5</v>
      </c>
      <c r="K19" s="7">
        <v>6095815325329</v>
      </c>
    </row>
    <row r="20" spans="1:11">
      <c r="B20" s="5" t="s">
        <v>105</v>
      </c>
      <c r="C20" s="5" t="str">
        <f t="shared" si="2"/>
        <v>Postkaart Eetbare Tuinbloemen - Oranje</v>
      </c>
      <c r="D20" s="5" t="s">
        <v>54</v>
      </c>
      <c r="E20" s="6">
        <v>1.65</v>
      </c>
      <c r="F20" s="6">
        <f t="shared" si="4"/>
        <v>1.3636363636363635</v>
      </c>
      <c r="G20" s="6">
        <f t="shared" si="5"/>
        <v>0.68181818181818177</v>
      </c>
      <c r="H20" s="7">
        <v>21</v>
      </c>
      <c r="I20" s="6">
        <f t="shared" si="3"/>
        <v>0.68181818181818177</v>
      </c>
      <c r="J20" s="8">
        <v>0.5</v>
      </c>
      <c r="K20" s="7">
        <v>6095815390396</v>
      </c>
    </row>
    <row r="21" spans="1:11">
      <c r="B21" s="5" t="s">
        <v>106</v>
      </c>
      <c r="C21" s="5" t="str">
        <f t="shared" si="2"/>
        <v>Postkaart Eetbare Tuinbloemen - Roze</v>
      </c>
      <c r="D21" s="5" t="s">
        <v>55</v>
      </c>
      <c r="E21" s="6">
        <v>1.65</v>
      </c>
      <c r="F21" s="6">
        <f t="shared" si="4"/>
        <v>1.3636363636363635</v>
      </c>
      <c r="G21" s="6">
        <f t="shared" si="5"/>
        <v>0.68181818181818177</v>
      </c>
      <c r="H21" s="7">
        <v>21</v>
      </c>
      <c r="I21" s="6">
        <f t="shared" si="3"/>
        <v>0.68181818181818177</v>
      </c>
      <c r="J21" s="8">
        <v>0.5</v>
      </c>
      <c r="K21" s="7">
        <v>6095815661618</v>
      </c>
    </row>
    <row r="22" spans="1:11">
      <c r="B22" s="5" t="s">
        <v>107</v>
      </c>
      <c r="C22" s="5" t="str">
        <f t="shared" si="2"/>
        <v>Postkaart Eetbare Tuinbloemen - Blauw</v>
      </c>
      <c r="D22" s="5" t="s">
        <v>56</v>
      </c>
      <c r="E22" s="6">
        <v>1.65</v>
      </c>
      <c r="F22" s="6">
        <f t="shared" si="4"/>
        <v>1.3636363636363635</v>
      </c>
      <c r="G22" s="6">
        <f t="shared" si="5"/>
        <v>0.68181818181818177</v>
      </c>
      <c r="H22" s="7">
        <v>21</v>
      </c>
      <c r="I22" s="6">
        <f t="shared" si="3"/>
        <v>0.68181818181818177</v>
      </c>
      <c r="J22" s="8">
        <v>0.5</v>
      </c>
      <c r="K22" s="7">
        <v>6095815693619</v>
      </c>
    </row>
    <row r="23" spans="1:11">
      <c r="B23" s="5" t="s">
        <v>57</v>
      </c>
      <c r="C23" s="5" t="str">
        <f t="shared" si="2"/>
        <v>Postkaart Pittige Wilde Bloemen</v>
      </c>
      <c r="D23" s="5" t="s">
        <v>58</v>
      </c>
      <c r="E23" s="6">
        <v>1.65</v>
      </c>
      <c r="F23" s="6">
        <f t="shared" si="4"/>
        <v>1.3636363636363635</v>
      </c>
      <c r="G23" s="6">
        <f t="shared" si="5"/>
        <v>0.68181818181818177</v>
      </c>
      <c r="H23" s="7">
        <v>21</v>
      </c>
      <c r="I23" s="6">
        <f t="shared" si="3"/>
        <v>0.68181818181818177</v>
      </c>
      <c r="J23" s="8">
        <v>0.5</v>
      </c>
      <c r="K23" s="7">
        <v>6095813087069</v>
      </c>
    </row>
    <row r="24" spans="1:11">
      <c r="B24" s="5" t="s">
        <v>59</v>
      </c>
      <c r="C24" s="5" t="str">
        <f t="shared" si="2"/>
        <v>Postkaart Wilde Bloementhee</v>
      </c>
      <c r="D24" s="5" t="s">
        <v>60</v>
      </c>
      <c r="E24" s="6">
        <v>1.65</v>
      </c>
      <c r="F24" s="6">
        <f t="shared" si="4"/>
        <v>1.3636363636363635</v>
      </c>
      <c r="G24" s="6">
        <f t="shared" si="5"/>
        <v>0.68181818181818177</v>
      </c>
      <c r="H24" s="7">
        <v>21</v>
      </c>
      <c r="I24" s="6">
        <f t="shared" si="3"/>
        <v>0.68181818181818177</v>
      </c>
      <c r="J24" s="8">
        <v>0.5</v>
      </c>
      <c r="K24" s="7">
        <v>6095815092016</v>
      </c>
    </row>
    <row r="25" spans="1:11">
      <c r="B25" s="5" t="s">
        <v>61</v>
      </c>
      <c r="C25" s="5" t="str">
        <f t="shared" si="2"/>
        <v>Postkaart Wilde Rozige Ijsjes</v>
      </c>
      <c r="D25" s="5" t="s">
        <v>62</v>
      </c>
      <c r="E25" s="6">
        <v>1.65</v>
      </c>
      <c r="F25" s="6">
        <f t="shared" si="4"/>
        <v>1.3636363636363635</v>
      </c>
      <c r="G25" s="6">
        <f t="shared" si="5"/>
        <v>0.68181818181818177</v>
      </c>
      <c r="H25" s="7">
        <v>21</v>
      </c>
      <c r="I25" s="6">
        <f t="shared" si="3"/>
        <v>0.68181818181818177</v>
      </c>
      <c r="J25" s="8">
        <v>0.5</v>
      </c>
      <c r="K25" s="7">
        <v>6095814334339</v>
      </c>
    </row>
    <row r="26" spans="1:11">
      <c r="B26" s="5" t="s">
        <v>63</v>
      </c>
      <c r="C26" s="5" t="str">
        <f t="shared" si="2"/>
        <v>Postkaart Zoete Bloemenboter</v>
      </c>
      <c r="D26" s="5" t="s">
        <v>64</v>
      </c>
      <c r="E26" s="6">
        <v>1.65</v>
      </c>
      <c r="F26" s="6">
        <f t="shared" si="4"/>
        <v>1.3636363636363635</v>
      </c>
      <c r="G26" s="6">
        <f t="shared" si="5"/>
        <v>0.68181818181818177</v>
      </c>
      <c r="H26" s="7">
        <v>21</v>
      </c>
      <c r="I26" s="6">
        <f t="shared" si="3"/>
        <v>0.68181818181818177</v>
      </c>
      <c r="J26" s="8">
        <v>0.5</v>
      </c>
      <c r="K26" s="7">
        <v>6095814057047</v>
      </c>
    </row>
    <row r="28" spans="1:11">
      <c r="A28" s="5" t="s">
        <v>99</v>
      </c>
      <c r="B28" s="5" t="s">
        <v>67</v>
      </c>
      <c r="C28" s="5" t="str">
        <f t="shared" si="2"/>
        <v>Postkaart Alg</v>
      </c>
      <c r="D28" s="5" t="s">
        <v>66</v>
      </c>
      <c r="E28" s="6">
        <v>1.65</v>
      </c>
      <c r="F28" s="6">
        <f t="shared" ref="F28:F39" si="6">E28-(E28/121*H28)</f>
        <v>1.3636363636363635</v>
      </c>
      <c r="G28" s="6">
        <f t="shared" ref="G28:G39" si="7">F28-(F28*J28)</f>
        <v>0.68181818181818177</v>
      </c>
      <c r="H28" s="7">
        <v>21</v>
      </c>
      <c r="I28" s="6">
        <f t="shared" si="3"/>
        <v>0.68181818181818177</v>
      </c>
      <c r="J28" s="8">
        <v>0.5</v>
      </c>
      <c r="K28" s="7">
        <v>6095815878818</v>
      </c>
    </row>
    <row r="29" spans="1:11">
      <c r="B29" s="5" t="s">
        <v>65</v>
      </c>
      <c r="C29" s="5" t="str">
        <f t="shared" si="2"/>
        <v>Postkaart Algen</v>
      </c>
      <c r="D29" s="5" t="s">
        <v>68</v>
      </c>
      <c r="E29" s="6">
        <v>1.65</v>
      </c>
      <c r="F29" s="6">
        <f t="shared" si="6"/>
        <v>1.3636363636363635</v>
      </c>
      <c r="G29" s="6">
        <f t="shared" si="7"/>
        <v>0.68181818181818177</v>
      </c>
      <c r="H29" s="7">
        <v>21</v>
      </c>
      <c r="I29" s="6">
        <f t="shared" si="3"/>
        <v>0.68181818181818177</v>
      </c>
      <c r="J29" s="8">
        <v>0.5</v>
      </c>
      <c r="K29" s="7">
        <v>6095815885823</v>
      </c>
    </row>
    <row r="30" spans="1:11">
      <c r="B30" s="5" t="s">
        <v>69</v>
      </c>
      <c r="C30" s="5" t="str">
        <f t="shared" si="2"/>
        <v>Postkaart Korstmossen</v>
      </c>
      <c r="D30" s="5" t="s">
        <v>70</v>
      </c>
      <c r="E30" s="6">
        <v>1.65</v>
      </c>
      <c r="F30" s="6">
        <f t="shared" si="6"/>
        <v>1.3636363636363635</v>
      </c>
      <c r="G30" s="6">
        <f t="shared" si="7"/>
        <v>0.68181818181818177</v>
      </c>
      <c r="H30" s="7">
        <v>21</v>
      </c>
      <c r="I30" s="6">
        <f t="shared" si="3"/>
        <v>0.68181818181818177</v>
      </c>
      <c r="J30" s="8">
        <v>0.5</v>
      </c>
      <c r="K30" s="7">
        <v>6095816163166</v>
      </c>
    </row>
    <row r="31" spans="1:11">
      <c r="B31" s="5" t="s">
        <v>71</v>
      </c>
      <c r="C31" s="5" t="str">
        <f t="shared" si="2"/>
        <v>Postkaart Mossen</v>
      </c>
      <c r="D31" s="5" t="s">
        <v>72</v>
      </c>
      <c r="E31" s="6">
        <v>1.65</v>
      </c>
      <c r="F31" s="6">
        <f t="shared" si="6"/>
        <v>1.3636363636363635</v>
      </c>
      <c r="G31" s="6">
        <f t="shared" si="7"/>
        <v>0.68181818181818177</v>
      </c>
      <c r="H31" s="7">
        <v>21</v>
      </c>
      <c r="I31" s="6">
        <f t="shared" si="3"/>
        <v>0.68181818181818177</v>
      </c>
      <c r="J31" s="8">
        <v>0.5</v>
      </c>
      <c r="K31" s="7">
        <v>6095816168178</v>
      </c>
    </row>
    <row r="32" spans="1:11">
      <c r="B32" s="5" t="s">
        <v>73</v>
      </c>
      <c r="C32" s="5" t="str">
        <f t="shared" si="2"/>
        <v>Postkaart Varens</v>
      </c>
      <c r="D32" s="5" t="s">
        <v>74</v>
      </c>
      <c r="E32" s="6">
        <v>1.65</v>
      </c>
      <c r="F32" s="6">
        <f t="shared" si="6"/>
        <v>1.3636363636363635</v>
      </c>
      <c r="G32" s="6">
        <f t="shared" si="7"/>
        <v>0.68181818181818177</v>
      </c>
      <c r="H32" s="7">
        <v>21</v>
      </c>
      <c r="I32" s="6">
        <f t="shared" si="3"/>
        <v>0.68181818181818177</v>
      </c>
      <c r="J32" s="8">
        <v>0.5</v>
      </c>
      <c r="K32" s="7">
        <v>6095816298264</v>
      </c>
    </row>
    <row r="33" spans="1:11">
      <c r="B33" s="5" t="s">
        <v>75</v>
      </c>
      <c r="C33" s="5" t="str">
        <f t="shared" si="2"/>
        <v>Postkaart Paardenstaart</v>
      </c>
      <c r="D33" s="5" t="s">
        <v>76</v>
      </c>
      <c r="E33" s="6">
        <v>1.65</v>
      </c>
      <c r="F33" s="6">
        <f t="shared" si="6"/>
        <v>1.3636363636363635</v>
      </c>
      <c r="G33" s="6">
        <f t="shared" si="7"/>
        <v>0.68181818181818177</v>
      </c>
      <c r="H33" s="7">
        <v>21</v>
      </c>
      <c r="I33" s="6">
        <f t="shared" si="3"/>
        <v>0.68181818181818177</v>
      </c>
      <c r="J33" s="8">
        <v>0.5</v>
      </c>
      <c r="K33" s="7">
        <v>6095816336324</v>
      </c>
    </row>
    <row r="34" spans="1:11">
      <c r="B34" s="5" t="s">
        <v>77</v>
      </c>
      <c r="C34" s="5" t="str">
        <f t="shared" si="2"/>
        <v>Postkaart Ginkgo</v>
      </c>
      <c r="D34" s="5" t="s">
        <v>78</v>
      </c>
      <c r="E34" s="6">
        <v>1.65</v>
      </c>
      <c r="F34" s="6">
        <f t="shared" si="6"/>
        <v>1.3636363636363635</v>
      </c>
      <c r="G34" s="6">
        <f t="shared" si="7"/>
        <v>0.68181818181818177</v>
      </c>
      <c r="H34" s="7">
        <v>21</v>
      </c>
      <c r="I34" s="6">
        <f t="shared" si="3"/>
        <v>0.68181818181818177</v>
      </c>
      <c r="J34" s="8">
        <v>0.5</v>
      </c>
      <c r="K34" s="7">
        <v>6095816343322</v>
      </c>
    </row>
    <row r="35" spans="1:11">
      <c r="B35" s="5" t="s">
        <v>79</v>
      </c>
      <c r="C35" s="5" t="str">
        <f t="shared" si="2"/>
        <v>Postkaart Kegelvrucht</v>
      </c>
      <c r="D35" s="5" t="s">
        <v>80</v>
      </c>
      <c r="E35" s="6">
        <v>1.65</v>
      </c>
      <c r="F35" s="6">
        <f t="shared" si="6"/>
        <v>1.3636363636363635</v>
      </c>
      <c r="G35" s="6">
        <f t="shared" si="7"/>
        <v>0.68181818181818177</v>
      </c>
      <c r="H35" s="7">
        <v>21</v>
      </c>
      <c r="I35" s="6">
        <f t="shared" si="3"/>
        <v>0.68181818181818177</v>
      </c>
      <c r="J35" s="8">
        <v>0.5</v>
      </c>
      <c r="K35" s="7">
        <v>6095818451476</v>
      </c>
    </row>
    <row r="36" spans="1:11">
      <c r="B36" s="5" t="s">
        <v>81</v>
      </c>
      <c r="C36" s="5" t="str">
        <f t="shared" si="2"/>
        <v>Postkaart Zaadplanten</v>
      </c>
      <c r="D36" s="5" t="s">
        <v>82</v>
      </c>
      <c r="E36" s="6">
        <v>1.65</v>
      </c>
      <c r="F36" s="6">
        <f t="shared" si="6"/>
        <v>1.3636363636363635</v>
      </c>
      <c r="G36" s="6">
        <f t="shared" si="7"/>
        <v>0.68181818181818177</v>
      </c>
      <c r="H36" s="7">
        <v>21</v>
      </c>
      <c r="I36" s="6">
        <f t="shared" si="3"/>
        <v>0.68181818181818177</v>
      </c>
      <c r="J36" s="8">
        <v>0.5</v>
      </c>
      <c r="K36" s="7">
        <v>6095816488429</v>
      </c>
    </row>
    <row r="37" spans="1:11">
      <c r="B37" s="5" t="s">
        <v>83</v>
      </c>
      <c r="C37" s="5" t="str">
        <f t="shared" si="2"/>
        <v>Postkaart Bloemplanten</v>
      </c>
      <c r="D37" s="5" t="s">
        <v>84</v>
      </c>
      <c r="E37" s="6">
        <v>1.65</v>
      </c>
      <c r="F37" s="6">
        <f t="shared" si="6"/>
        <v>1.3636363636363635</v>
      </c>
      <c r="G37" s="6">
        <f t="shared" si="7"/>
        <v>0.68181818181818177</v>
      </c>
      <c r="H37" s="7">
        <v>21</v>
      </c>
      <c r="I37" s="6">
        <f t="shared" si="3"/>
        <v>0.68181818181818177</v>
      </c>
      <c r="J37" s="8">
        <v>0.5</v>
      </c>
      <c r="K37" s="7">
        <v>6095817893819</v>
      </c>
    </row>
    <row r="38" spans="1:11">
      <c r="B38" s="5" t="s">
        <v>85</v>
      </c>
      <c r="C38" s="5" t="str">
        <f t="shared" si="2"/>
        <v>Postkaart Magnolia</v>
      </c>
      <c r="D38" s="5" t="s">
        <v>86</v>
      </c>
      <c r="E38" s="6">
        <v>1.65</v>
      </c>
      <c r="F38" s="6">
        <f t="shared" si="6"/>
        <v>1.3636363636363635</v>
      </c>
      <c r="G38" s="6">
        <f t="shared" si="7"/>
        <v>0.68181818181818177</v>
      </c>
      <c r="H38" s="7">
        <v>21</v>
      </c>
      <c r="I38" s="6">
        <f t="shared" si="3"/>
        <v>0.68181818181818177</v>
      </c>
      <c r="J38" s="8">
        <v>0.5</v>
      </c>
      <c r="K38" s="7">
        <v>6095816632600</v>
      </c>
    </row>
    <row r="39" spans="1:11">
      <c r="B39" s="5" t="s">
        <v>87</v>
      </c>
      <c r="C39" s="5" t="str">
        <f t="shared" si="2"/>
        <v>Postkaart Cultuurplanten</v>
      </c>
      <c r="D39" s="5" t="s">
        <v>88</v>
      </c>
      <c r="E39" s="6">
        <v>1.65</v>
      </c>
      <c r="F39" s="6">
        <f t="shared" si="6"/>
        <v>1.3636363636363635</v>
      </c>
      <c r="G39" s="6">
        <f t="shared" si="7"/>
        <v>0.68181818181818177</v>
      </c>
      <c r="H39" s="7">
        <v>21</v>
      </c>
      <c r="I39" s="6">
        <f t="shared" si="3"/>
        <v>0.68181818181818177</v>
      </c>
      <c r="J39" s="8">
        <v>0.5</v>
      </c>
      <c r="K39" s="7">
        <v>6095818464414</v>
      </c>
    </row>
    <row r="41" spans="1:11">
      <c r="A41" s="5" t="s">
        <v>89</v>
      </c>
      <c r="B41" s="5" t="s">
        <v>57</v>
      </c>
      <c r="C41" s="5" t="str">
        <f>"Wenskaart "&amp;B41</f>
        <v>Wenskaart Pittige Wilde Bloemen</v>
      </c>
      <c r="D41" s="5" t="s">
        <v>90</v>
      </c>
      <c r="E41" s="10">
        <v>2.95</v>
      </c>
      <c r="F41" s="6">
        <f t="shared" ref="F41:F49" si="8">E41-(E41/121*H41)</f>
        <v>2.4380165289256199</v>
      </c>
      <c r="G41" s="6">
        <f t="shared" ref="G41:G49" si="9">F41-(F41*J41)</f>
        <v>1.21900826446281</v>
      </c>
      <c r="H41" s="7">
        <v>21</v>
      </c>
      <c r="I41" s="6">
        <f t="shared" si="3"/>
        <v>1.21900826446281</v>
      </c>
      <c r="J41" s="11">
        <v>0.5</v>
      </c>
      <c r="K41" s="7">
        <v>6095816737794</v>
      </c>
    </row>
    <row r="42" spans="1:11">
      <c r="B42" s="5" t="s">
        <v>26</v>
      </c>
      <c r="C42" s="5" t="str">
        <f t="shared" ref="C42:C49" si="10">"Wenskaart "&amp;B42</f>
        <v>Wenskaart Wilde Bloemenboter</v>
      </c>
      <c r="D42" s="5" t="s">
        <v>91</v>
      </c>
      <c r="E42" s="10">
        <v>2.95</v>
      </c>
      <c r="F42" s="6">
        <f t="shared" si="8"/>
        <v>2.4380165289256199</v>
      </c>
      <c r="G42" s="6">
        <f t="shared" si="9"/>
        <v>1.21900826446281</v>
      </c>
      <c r="H42" s="7">
        <v>21</v>
      </c>
      <c r="I42" s="6">
        <f t="shared" si="3"/>
        <v>1.21900826446281</v>
      </c>
      <c r="J42" s="11">
        <v>0.5</v>
      </c>
      <c r="K42" s="7">
        <v>6095816892837</v>
      </c>
    </row>
    <row r="43" spans="1:11">
      <c r="B43" s="5" t="s">
        <v>29</v>
      </c>
      <c r="C43" s="5" t="str">
        <f t="shared" si="10"/>
        <v>Wenskaart Wilde Bloemensla</v>
      </c>
      <c r="D43" s="5" t="s">
        <v>92</v>
      </c>
      <c r="E43" s="10">
        <v>2.95</v>
      </c>
      <c r="F43" s="6">
        <f t="shared" si="8"/>
        <v>2.4380165289256199</v>
      </c>
      <c r="G43" s="6">
        <f t="shared" si="9"/>
        <v>1.21900826446281</v>
      </c>
      <c r="H43" s="7">
        <v>21</v>
      </c>
      <c r="I43" s="6">
        <f t="shared" si="3"/>
        <v>1.21900826446281</v>
      </c>
      <c r="J43" s="11">
        <v>0.5</v>
      </c>
      <c r="K43" s="7">
        <v>6095816686641</v>
      </c>
    </row>
    <row r="44" spans="1:11">
      <c r="B44" s="5" t="s">
        <v>59</v>
      </c>
      <c r="C44" s="5" t="str">
        <f t="shared" si="10"/>
        <v>Wenskaart Wilde Bloementhee</v>
      </c>
      <c r="D44" s="5" t="s">
        <v>93</v>
      </c>
      <c r="E44" s="10">
        <v>2.95</v>
      </c>
      <c r="F44" s="6">
        <f t="shared" si="8"/>
        <v>2.4380165289256199</v>
      </c>
      <c r="G44" s="6">
        <f t="shared" si="9"/>
        <v>1.21900826446281</v>
      </c>
      <c r="H44" s="7">
        <v>21</v>
      </c>
      <c r="I44" s="6">
        <f t="shared" si="3"/>
        <v>1.21900826446281</v>
      </c>
      <c r="J44" s="11">
        <v>0.5</v>
      </c>
      <c r="K44" s="7">
        <v>6095817317346</v>
      </c>
    </row>
    <row r="45" spans="1:11">
      <c r="B45" s="5" t="s">
        <v>35</v>
      </c>
      <c r="C45" s="5" t="str">
        <f t="shared" si="10"/>
        <v>Wenskaart Wilde Kruidenboter</v>
      </c>
      <c r="D45" s="5" t="s">
        <v>94</v>
      </c>
      <c r="E45" s="10">
        <v>2.95</v>
      </c>
      <c r="F45" s="6">
        <f t="shared" si="8"/>
        <v>2.4380165289256199</v>
      </c>
      <c r="G45" s="6">
        <f t="shared" si="9"/>
        <v>1.21900826446281</v>
      </c>
      <c r="H45" s="7">
        <v>21</v>
      </c>
      <c r="I45" s="6">
        <f t="shared" si="3"/>
        <v>1.21900826446281</v>
      </c>
      <c r="J45" s="11">
        <v>0.5</v>
      </c>
      <c r="K45" s="7">
        <v>6095816941955</v>
      </c>
    </row>
    <row r="46" spans="1:11">
      <c r="B46" s="5" t="s">
        <v>41</v>
      </c>
      <c r="C46" s="5" t="str">
        <f t="shared" si="10"/>
        <v>Wenskaart Wilde Pannenkoek</v>
      </c>
      <c r="D46" s="5" t="s">
        <v>95</v>
      </c>
      <c r="E46" s="10">
        <v>2.95</v>
      </c>
      <c r="F46" s="6">
        <f t="shared" si="8"/>
        <v>2.4380165289256199</v>
      </c>
      <c r="G46" s="6">
        <f t="shared" si="9"/>
        <v>1.21900826446281</v>
      </c>
      <c r="H46" s="7">
        <v>21</v>
      </c>
      <c r="I46" s="6">
        <f t="shared" si="3"/>
        <v>1.21900826446281</v>
      </c>
      <c r="J46" s="11">
        <v>0.5</v>
      </c>
      <c r="K46" s="7">
        <v>6095817255242</v>
      </c>
    </row>
    <row r="47" spans="1:11">
      <c r="B47" s="5" t="s">
        <v>45</v>
      </c>
      <c r="C47" s="5" t="str">
        <f t="shared" si="10"/>
        <v>Wenskaart Wilde Pesto</v>
      </c>
      <c r="D47" s="5" t="s">
        <v>96</v>
      </c>
      <c r="E47" s="10">
        <v>2.95</v>
      </c>
      <c r="F47" s="6">
        <f t="shared" si="8"/>
        <v>2.4380165289256199</v>
      </c>
      <c r="G47" s="6">
        <f t="shared" si="9"/>
        <v>1.21900826446281</v>
      </c>
      <c r="H47" s="7">
        <v>21</v>
      </c>
      <c r="I47" s="6">
        <f t="shared" si="3"/>
        <v>1.21900826446281</v>
      </c>
      <c r="J47" s="11">
        <v>0.5</v>
      </c>
      <c r="K47" s="7">
        <v>6095816894862</v>
      </c>
    </row>
    <row r="48" spans="1:11">
      <c r="B48" s="5" t="s">
        <v>47</v>
      </c>
      <c r="C48" s="5" t="str">
        <f t="shared" si="10"/>
        <v>Wenskaart Wilde Soep</v>
      </c>
      <c r="D48" s="5" t="s">
        <v>97</v>
      </c>
      <c r="E48" s="10">
        <v>2.95</v>
      </c>
      <c r="F48" s="6">
        <f t="shared" si="8"/>
        <v>2.4380165289256199</v>
      </c>
      <c r="G48" s="6">
        <f t="shared" si="9"/>
        <v>1.21900826446281</v>
      </c>
      <c r="H48" s="7">
        <v>21</v>
      </c>
      <c r="I48" s="6">
        <f t="shared" si="3"/>
        <v>1.21900826446281</v>
      </c>
      <c r="J48" s="11">
        <v>0.5</v>
      </c>
      <c r="K48" s="7">
        <v>6095817124159</v>
      </c>
    </row>
    <row r="49" spans="1:11">
      <c r="B49" s="5" t="s">
        <v>24</v>
      </c>
      <c r="C49" s="5" t="str">
        <f t="shared" si="10"/>
        <v>Wenskaart Wildpluk Sla</v>
      </c>
      <c r="D49" s="5" t="s">
        <v>98</v>
      </c>
      <c r="E49" s="10">
        <v>2.95</v>
      </c>
      <c r="F49" s="6">
        <f t="shared" si="8"/>
        <v>2.4380165289256199</v>
      </c>
      <c r="G49" s="6">
        <f t="shared" si="9"/>
        <v>1.21900826446281</v>
      </c>
      <c r="H49" s="7">
        <v>21</v>
      </c>
      <c r="I49" s="6">
        <f t="shared" si="3"/>
        <v>1.21900826446281</v>
      </c>
      <c r="J49" s="11">
        <v>0.5</v>
      </c>
      <c r="K49" s="7">
        <v>6095817286239</v>
      </c>
    </row>
    <row r="51" spans="1:11">
      <c r="A51" s="5" t="s">
        <v>17</v>
      </c>
      <c r="B51" s="5" t="s">
        <v>6</v>
      </c>
      <c r="C51" s="5" t="str">
        <f>B51</f>
        <v>Wilde Kruidenkeuken</v>
      </c>
      <c r="D51" s="5" t="s">
        <v>7</v>
      </c>
      <c r="E51" s="6">
        <v>5.95</v>
      </c>
      <c r="F51" s="6">
        <f>E51-(E51/109*H51)</f>
        <v>5.4587155963302756</v>
      </c>
      <c r="G51" s="6">
        <f t="shared" ref="G51:G53" si="11">F51-(F51*J51)</f>
        <v>3.0022935779816513</v>
      </c>
      <c r="H51" s="7">
        <v>9</v>
      </c>
      <c r="I51" s="6">
        <f t="shared" si="3"/>
        <v>2.4564220183486243</v>
      </c>
      <c r="J51" s="8">
        <v>0.45</v>
      </c>
      <c r="K51" s="7">
        <v>9789082880823</v>
      </c>
    </row>
    <row r="52" spans="1:11">
      <c r="B52" s="5" t="s">
        <v>8</v>
      </c>
      <c r="C52" s="5" t="str">
        <f t="shared" ref="C52:C55" si="12">B52</f>
        <v>Wilde Kruidenthee</v>
      </c>
      <c r="D52" s="5" t="s">
        <v>9</v>
      </c>
      <c r="E52" s="6">
        <v>5.95</v>
      </c>
      <c r="F52" s="6">
        <f>E52-(E52/109*H52)</f>
        <v>5.4587155963302756</v>
      </c>
      <c r="G52" s="6">
        <f t="shared" si="11"/>
        <v>3.0022935779816513</v>
      </c>
      <c r="H52" s="7">
        <v>9</v>
      </c>
      <c r="I52" s="6">
        <f t="shared" si="3"/>
        <v>2.4564220183486243</v>
      </c>
      <c r="J52" s="8">
        <v>0.45</v>
      </c>
      <c r="K52" s="7">
        <v>9789082880809</v>
      </c>
    </row>
    <row r="53" spans="1:11">
      <c r="B53" s="5" t="s">
        <v>10</v>
      </c>
      <c r="C53" s="5" t="str">
        <f t="shared" si="12"/>
        <v>Feestelijk Wildkruid</v>
      </c>
      <c r="D53" s="5" t="s">
        <v>11</v>
      </c>
      <c r="E53" s="6">
        <v>5.95</v>
      </c>
      <c r="F53" s="6">
        <f>E53-(E53/109*H53)</f>
        <v>5.4587155963302756</v>
      </c>
      <c r="G53" s="6">
        <f t="shared" si="11"/>
        <v>3.0022935779816513</v>
      </c>
      <c r="H53" s="7">
        <v>9</v>
      </c>
      <c r="I53" s="6">
        <f t="shared" si="3"/>
        <v>2.4564220183486243</v>
      </c>
      <c r="J53" s="8">
        <v>0.45</v>
      </c>
      <c r="K53" s="7">
        <v>9789082880816</v>
      </c>
    </row>
    <row r="55" spans="1:11">
      <c r="A55" s="5" t="s">
        <v>15</v>
      </c>
      <c r="B55" s="5" t="s">
        <v>12</v>
      </c>
      <c r="C55" s="5" t="str">
        <f t="shared" si="12"/>
        <v>Bijvoet</v>
      </c>
      <c r="D55" s="5" t="s">
        <v>13</v>
      </c>
      <c r="E55" s="6">
        <v>15.95</v>
      </c>
      <c r="F55" s="6">
        <f>E55-(E55/109*H55)</f>
        <v>14.633027522935778</v>
      </c>
      <c r="G55" s="6">
        <f>F55-(F55*J55)</f>
        <v>8.7798165137614674</v>
      </c>
      <c r="H55" s="7">
        <v>9</v>
      </c>
      <c r="I55" s="6">
        <f t="shared" si="3"/>
        <v>5.853211009174311</v>
      </c>
      <c r="J55" s="8">
        <v>0.4</v>
      </c>
      <c r="K55" s="7">
        <v>9789082880854</v>
      </c>
    </row>
    <row r="57" spans="1:11">
      <c r="A57" s="5" t="s">
        <v>16</v>
      </c>
      <c r="B57" s="5" t="s">
        <v>18</v>
      </c>
      <c r="C57" s="5" t="str">
        <f>"Mapje "&amp;B57&amp;" - 12 postkaarten"</f>
        <v>Mapje Wildpluk Recepten - 12 postkaarten</v>
      </c>
      <c r="D57" s="5" t="s">
        <v>14</v>
      </c>
      <c r="E57" s="6">
        <v>15.95</v>
      </c>
      <c r="F57" s="6">
        <f t="shared" ref="F57" si="13">E57-(E57/121*H57)</f>
        <v>13.181818181818182</v>
      </c>
      <c r="G57" s="6">
        <f>F57-(F57*J57)</f>
        <v>8.5681818181818183</v>
      </c>
      <c r="H57" s="7">
        <v>21</v>
      </c>
      <c r="I57" s="6">
        <f t="shared" si="3"/>
        <v>4.6136363636363633</v>
      </c>
      <c r="J57" s="8">
        <v>0.35</v>
      </c>
      <c r="K57" s="7">
        <v>9789082880885</v>
      </c>
    </row>
    <row r="58" spans="1:11">
      <c r="B58" s="5" t="s">
        <v>19</v>
      </c>
      <c r="C58" s="5" t="str">
        <f t="shared" ref="C58:C59" si="14">"Mapje "&amp;B58&amp;" - 12 postkaarten"</f>
        <v>Mapje Eetbare Bloemen - 12 postkaarten</v>
      </c>
      <c r="D58" s="5" t="s">
        <v>20</v>
      </c>
      <c r="E58" s="6">
        <v>15.95</v>
      </c>
      <c r="F58" s="6">
        <f t="shared" ref="F58:F59" si="15">E58-(E58/121*H58)</f>
        <v>13.181818181818182</v>
      </c>
      <c r="G58" s="6">
        <f t="shared" ref="G58:G59" si="16">F58-(F58*J58)</f>
        <v>8.5681818181818183</v>
      </c>
      <c r="H58" s="7">
        <v>21</v>
      </c>
      <c r="I58" s="6">
        <f t="shared" si="3"/>
        <v>4.6136363636363633</v>
      </c>
      <c r="J58" s="8">
        <v>0.35</v>
      </c>
      <c r="K58" s="7">
        <v>9789082880892</v>
      </c>
    </row>
    <row r="59" spans="1:11">
      <c r="B59" s="5" t="s">
        <v>22</v>
      </c>
      <c r="C59" s="5" t="str">
        <f t="shared" si="14"/>
        <v>Mapje Plantenrijk en evolutie - 12 postkaarten</v>
      </c>
      <c r="D59" s="5" t="s">
        <v>23</v>
      </c>
      <c r="E59" s="6">
        <v>15.95</v>
      </c>
      <c r="F59" s="6">
        <f t="shared" si="15"/>
        <v>13.181818181818182</v>
      </c>
      <c r="G59" s="6">
        <f t="shared" si="16"/>
        <v>8.5681818181818183</v>
      </c>
      <c r="H59" s="7">
        <v>21</v>
      </c>
      <c r="I59" s="6">
        <f t="shared" si="3"/>
        <v>4.6136363636363633</v>
      </c>
      <c r="J59" s="8">
        <v>0.35</v>
      </c>
      <c r="K59" s="7">
        <v>9789082880847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Tanja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Hilgers</dc:creator>
  <cp:lastModifiedBy>Tanja Hilgers</cp:lastModifiedBy>
  <dcterms:created xsi:type="dcterms:W3CDTF">2022-08-03T10:56:18Z</dcterms:created>
  <dcterms:modified xsi:type="dcterms:W3CDTF">2022-08-15T06:36:54Z</dcterms:modified>
</cp:coreProperties>
</file>